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EDOS.FINAN.17\MARZO\EDOS.R3\ASEG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B44" i="3"/>
  <c r="B59" i="3" s="1"/>
  <c r="C44" i="3"/>
  <c r="C59" i="3" s="1"/>
  <c r="F44" i="3"/>
  <c r="F56" i="3" s="1"/>
  <c r="E44" i="3"/>
  <c r="E56" i="3" s="1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<sst xmlns="http://schemas.openxmlformats.org/spreadsheetml/2006/main" count="121" uniqueCount="120">
  <si>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</si>
  <si>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</si>
  <si>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</si>
  <si>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</si>
  <si>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</si>
  <si>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</si>
  <si>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</si>
  <si>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</si>
  <si>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</si>
  <si>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</si>
  <si>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</si>
  <si>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</si>
  <si>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</si>
  <si>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</si>
  <si>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</si>
  <si>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</si>
  <si>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</si>
  <si>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</si>
  <si>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</si>
  <si>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</si>
  <si>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</si>
  <si>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</si>
  <si>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</si>
  <si>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</si>
  <si>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</si>
  <si>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</si>
  <si>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</si>
  <si>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</si>
  <si>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</si>
  <si>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</si>
  <si>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</si>
  <si>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</si>
  <si>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</si>
  <si>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</si>
  <si>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</si>
  <si>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</si>
  <si>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</si>
  <si>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</si>
  <si>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</si>
  <si>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</si>
  <si>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</si>
  <si>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</si>
  <si>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</si>
  <si>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</si>
  <si>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</si>
  <si>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</si>
  <si>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</si>
  <si>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</si>
  <si>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</si>
  <si>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</si>
  <si>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</si>
  <si>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</si>
  <si>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</si>
  <si>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</si>
  <si>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</si>
  <si>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</si>
  <si>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</si>
  <si>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</si>
  <si>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</si>
  <si>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</si>
  <si>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</si>
  <si>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</si>
  <si>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</si>
  <si>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</si>
  <si>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</si>
  <si>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</si>
  <si>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</si>
  <si>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</si>
  <si>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</si>
  <si>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</si>
  <si>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</si>
  <si>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</si>
  <si>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</si>
  <si>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</si>
  <si>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</si>
  <si>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</si>
  <si>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</si>
  <si>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</si>
  <si>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</si>
  <si>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</si>
  <si>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</si>
  <si>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</si>
  <si>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</si>
  <si>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</si>
  <si>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</si>
  <si>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</si>
  <si>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</si>
  <si>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</si>
  <si>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</si>
  <si>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</si>
  <si>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</si>
  <si>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</si>
  <si>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</si>
  <si>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</si>
  <si>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</si>
  <si>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</si>
  <si>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</si>
  <si>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</si>
  <si>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</si>
  <si>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</si>
  <si>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</si>
  <si>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</si>
  <si>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</si>
  <si>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</si>
  <si>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</si>
  <si>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</si>
  <si>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</si>
  <si>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</si>
  <si>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</si>
  <si>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</si>
  <si>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</si>
  <si>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</si>
  <si>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</si>
  <si>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</si>
  <si>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</si>
  <si>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</si>
  <si>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</si>
  <si>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</si>
  <si>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</si>
  <si>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PURÍSIMA DEL RINCÓN.
Estado de Situación Financiera Detallado - LDF
al 31 de Marzo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</si>
</sst>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D11" sqref="D1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37555219.539999999</v>
      </c>
      <c r="C6" s="9">
        <f>SUM(C7:C13)</f>
        <v>40814985.310000002</v>
      </c>
      <c r="D6" s="5" t="s">
        <v>6</v>
      </c>
      <c r="E6" s="9">
        <f>SUM(E7:E15)</f>
        <v>244570.65000000002</v>
      </c>
      <c r="F6" s="9">
        <f>SUM(F7:F15)</f>
        <v>15959038.129999999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-135</v>
      </c>
      <c r="F7" s="9">
        <v>6788.6</v>
      </c>
    </row>
    <row r="8" spans="1:6" x14ac:dyDescent="0.2">
      <c r="A8" s="10" t="s">
        <v>9</v>
      </c>
      <c r="B8" s="9">
        <v>37555219.539999999</v>
      </c>
      <c r="C8" s="9">
        <v>40814985.310000002</v>
      </c>
      <c r="D8" s="11" t="s">
        <v>10</v>
      </c>
      <c r="E8" s="9">
        <v>-232685.15</v>
      </c>
      <c r="F8" s="9">
        <v>-446562.21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113985.1</v>
      </c>
      <c r="F13" s="9">
        <v>67467.39</v>
      </c>
    </row>
    <row r="14" spans="1:6" x14ac:dyDescent="0.2">
      <c r="A14" s="3" t="s">
        <v>21</v>
      </c>
      <c r="B14" s="9">
        <f>SUM(B15:B21)</f>
        <v>18941.239999999998</v>
      </c>
      <c r="C14" s="9">
        <f>SUM(C15:C21)</f>
        <v>9466.69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363405.7</v>
      </c>
      <c r="F15" s="9">
        <v>16331344.35</v>
      </c>
    </row>
    <row r="16" spans="1:6" x14ac:dyDescent="0.2">
      <c r="A16" s="10" t="s">
        <v>25</v>
      </c>
      <c r="B16" s="9">
        <v>0.01</v>
      </c>
      <c r="C16" s="9">
        <v>0.01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13941.23</v>
      </c>
      <c r="C17" s="9">
        <v>9466.68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13653410.15</v>
      </c>
      <c r="C22" s="9">
        <f>SUM(C23:C27)</f>
        <v>11738230.199999999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2643036.7200000002</v>
      </c>
      <c r="C23" s="9">
        <v>3030399.62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11010373.43</v>
      </c>
      <c r="C26" s="9">
        <v>8707830.5800000001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2.08</v>
      </c>
      <c r="F39" s="9">
        <f>SUM(F40:F42)</f>
        <v>2.08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2.06</v>
      </c>
      <c r="F40" s="9">
        <v>2.06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0.02</v>
      </c>
      <c r="F42" s="9">
        <v>0.02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51227570.93</v>
      </c>
      <c r="C44" s="7">
        <f>C6+C14+C22+C28+C34+C35+C38</f>
        <v>52562682.200000003</v>
      </c>
      <c r="D44" s="8" t="s">
        <v>80</v>
      </c>
      <c r="E44" s="7">
        <f>E6+E16+E20+E23+E24+E28+E35+E39</f>
        <v>244572.73</v>
      </c>
      <c r="F44" s="7">
        <f>F6+F16+F20+F23+F24+F28+F35+F39</f>
        <v>15959040.209999999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9745391.1899999995</v>
      </c>
      <c r="C49" s="9">
        <v>8490609.7100000009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5888696.5300000003</v>
      </c>
      <c r="C50" s="9">
        <v>4507422.12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-436257.87</v>
      </c>
      <c r="C52" s="9">
        <v>-436257.87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244572.73</v>
      </c>
      <c r="F56" s="7">
        <f>F54+F44</f>
        <v>15959040.209999999</v>
      </c>
    </row>
    <row r="57" spans="1:6" x14ac:dyDescent="0.2">
      <c r="A57" s="12" t="s">
        <v>100</v>
      </c>
      <c r="B57" s="7">
        <f>SUM(B47:B55)</f>
        <v>15197829.889999999</v>
      </c>
      <c r="C57" s="7">
        <f>SUM(C47:C55)</f>
        <v>12561774.000000002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66425400.82</v>
      </c>
      <c r="C59" s="7">
        <f>C44+C57</f>
        <v>65124456.200000003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61294480.240000002</v>
      </c>
      <c r="F60" s="9">
        <f>SUM(F61:F63)</f>
        <v>45942221.189999998</v>
      </c>
    </row>
    <row r="61" spans="1:6" x14ac:dyDescent="0.2">
      <c r="A61" s="13"/>
      <c r="B61" s="9"/>
      <c r="C61" s="9"/>
      <c r="D61" s="5" t="s">
        <v>104</v>
      </c>
      <c r="E61" s="9">
        <v>61294480.240000002</v>
      </c>
      <c r="F61" s="9">
        <v>45942221.189999998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4886347.8499999996</v>
      </c>
      <c r="F65" s="9">
        <f>SUM(F66:F70)</f>
        <v>3223194.8</v>
      </c>
    </row>
    <row r="66" spans="1:6" x14ac:dyDescent="0.2">
      <c r="A66" s="13"/>
      <c r="B66" s="9"/>
      <c r="C66" s="9"/>
      <c r="D66" s="5" t="s">
        <v>108</v>
      </c>
      <c r="E66" s="9">
        <v>1857296.52</v>
      </c>
      <c r="F66" s="9">
        <v>74230.649999999994</v>
      </c>
    </row>
    <row r="67" spans="1:6" x14ac:dyDescent="0.2">
      <c r="A67" s="13"/>
      <c r="B67" s="9"/>
      <c r="C67" s="9"/>
      <c r="D67" s="5" t="s">
        <v>109</v>
      </c>
      <c r="E67" s="9">
        <v>3029051.33</v>
      </c>
      <c r="F67" s="9">
        <v>3148964.15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66180828.090000004</v>
      </c>
      <c r="F76" s="7">
        <f>F60+F65+F72</f>
        <v>49165415.989999995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66425400.82</v>
      </c>
      <c r="F78" s="7">
        <f>F56+F76</f>
        <v>65124456.199999996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2017-01-11T17:17:46Z</dcterms:created>
  <dcterms:modified xsi:type="dcterms:W3CDTF">2017-04-06T14:50:51Z</dcterms:modified>
</cp:coreProperties>
</file>